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'Expenses'!$5:$5</definedName>
    <definedName name="_xlnm.Print_Area" localSheetId="0">'Expenses'!$A$1:$E$205</definedName>
    <definedName name="_xlnm.Print_Area" localSheetId="1">'Summary'!$A$1:$D$45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3E3A35"/>
      <sz val="20"/>
    </font>
    <font>
      <name val="Calibri"/>
      <i val="1"/>
      <color rgb="004A4540"/>
      <sz val="10.5"/>
    </font>
    <font>
      <name val="Calibri"/>
      <b val="1"/>
      <color rgb="00FFFFFF"/>
      <sz val="10"/>
    </font>
    <font>
      <name val="Calibri"/>
      <color rgb="001F4E9E"/>
      <sz val="10.5"/>
    </font>
    <font>
      <name val="Calibri"/>
      <b val="1"/>
      <color rgb="003E3A35"/>
      <sz val="10.5"/>
    </font>
    <font>
      <name val="Calibri"/>
      <color rgb="003E3A35"/>
      <sz val="10.5"/>
    </font>
    <font>
      <name val="Calibri"/>
      <b val="1"/>
      <color rgb="003E3A35"/>
      <sz val="11"/>
    </font>
    <font>
      <name val="Calibri"/>
      <i val="1"/>
      <color rgb="006B6259"/>
      <sz val="9.5"/>
    </font>
    <font>
      <name val="Calibri"/>
      <b val="1"/>
      <color rgb="008A6A2A"/>
      <sz val="13"/>
    </font>
    <font>
      <name val="Calibri"/>
      <color rgb="004A4540"/>
      <sz val="11"/>
    </font>
    <font>
      <name val="Calibri"/>
      <i val="1"/>
      <color rgb="006B6259"/>
      <sz val="10"/>
    </font>
    <font>
      <name val="Calibri"/>
      <b val="1"/>
      <color rgb="003E3A35"/>
      <sz val="18"/>
    </font>
  </fonts>
  <fills count="6">
    <fill>
      <patternFill/>
    </fill>
    <fill>
      <patternFill patternType="gray125"/>
    </fill>
    <fill>
      <patternFill patternType="solid">
        <fgColor rgb="00EFE8DE"/>
        <bgColor rgb="00EFE8DE"/>
      </patternFill>
    </fill>
    <fill>
      <patternFill patternType="solid">
        <fgColor rgb="008A6A2A"/>
        <bgColor rgb="008A6A2A"/>
      </patternFill>
    </fill>
    <fill>
      <patternFill patternType="solid">
        <fgColor rgb="00FFF8E6"/>
        <bgColor rgb="00FFF8E6"/>
      </patternFill>
    </fill>
    <fill>
      <patternFill patternType="solid">
        <fgColor rgb="00F4F1EA"/>
        <bgColor rgb="00F4F1EA"/>
      </patternFill>
    </fill>
  </fills>
  <borders count="3">
    <border>
      <left/>
      <right/>
      <top/>
      <bottom/>
      <diagonal/>
    </border>
    <border>
      <left style="thin">
        <color rgb="00DDD7CB"/>
      </left>
      <right style="thin">
        <color rgb="00DDD7CB"/>
      </right>
      <top style="thin">
        <color rgb="00DDD7CB"/>
      </top>
      <bottom style="thin">
        <color rgb="00DDD7CB"/>
      </bottom>
    </border>
    <border>
      <bottom style="thin">
        <color rgb="008A6A2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0" fillId="3" borderId="0" pivotButton="0" quotePrefix="0" xfId="0"/>
    <xf numFmtId="0" fontId="3" fillId="3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/>
    </xf>
    <xf numFmtId="4" fontId="4" fillId="4" borderId="1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1" fontId="4" fillId="4" borderId="1" applyAlignment="1" pivotButton="0" quotePrefix="0" xfId="0">
      <alignment horizontal="center" vertical="center"/>
    </xf>
    <xf numFmtId="4" fontId="5" fillId="5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" fontId="6" fillId="5" borderId="1" applyAlignment="1" pivotButton="0" quotePrefix="0" xfId="0">
      <alignment vertical="center"/>
    </xf>
    <xf numFmtId="4" fontId="6" fillId="5" borderId="1" applyAlignment="1" pivotButton="0" quotePrefix="0" xfId="0">
      <alignment vertical="center"/>
    </xf>
    <xf numFmtId="165" fontId="6" fillId="5" borderId="1" applyAlignment="1" pivotButton="0" quotePrefix="0" xfId="0">
      <alignment horizontal="center" vertical="center"/>
    </xf>
    <xf numFmtId="1" fontId="6" fillId="5" borderId="1" applyAlignment="1" pivotButton="0" quotePrefix="0" xfId="0">
      <alignment horizontal="center" vertical="center"/>
    </xf>
    <xf numFmtId="0" fontId="7" fillId="2" borderId="1" applyAlignment="1" pivotButton="0" quotePrefix="0" xfId="0">
      <alignment vertical="center"/>
    </xf>
    <xf numFmtId="4" fontId="7" fillId="2" borderId="1" applyAlignment="1" pivotButton="0" quotePrefix="0" xfId="0">
      <alignment vertical="center"/>
    </xf>
    <xf numFmtId="1" fontId="7" fillId="2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12" fillId="0" borderId="0" pivotButton="0" quotePrefix="0" xfId="0"/>
    <xf numFmtId="0" fontId="9" fillId="0" borderId="2" pivotButton="0" quotePrefix="0" xfId="0"/>
    <xf numFmtId="0" fontId="10" fillId="0" borderId="0" applyAlignment="1" pivotButton="0" quotePrefix="0" xfId="0">
      <alignment vertical="top" wrapText="1" inden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F205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0" customWidth="1" min="3" max="3"/>
    <col width="14" customWidth="1" min="4" max="4"/>
    <col width="18" customWidth="1" min="5" max="5"/>
    <col width="4" customWidth="1" min="6" max="6"/>
  </cols>
  <sheetData>
    <row r="1" ht="32" customHeight="1">
      <c r="A1" s="1" t="inlineStr">
        <is>
          <t>Expense Tracker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Log each expense once. The summary adds it up by category and month.</t>
        </is>
      </c>
      <c r="B2" s="2" t="n"/>
      <c r="C2" s="2" t="n"/>
      <c r="D2" s="2" t="n"/>
      <c r="E2" s="2" t="n"/>
      <c r="F2" s="2" t="n"/>
    </row>
    <row r="3" ht="4" customHeight="1">
      <c r="A3" s="4" t="n"/>
      <c r="B3" s="4" t="n"/>
      <c r="C3" s="4" t="n"/>
      <c r="D3" s="4" t="n"/>
      <c r="E3" s="4" t="n"/>
      <c r="F3" s="4" t="n"/>
    </row>
    <row r="4" ht="20" customHeight="1">
      <c r="A4" s="5" t="inlineStr">
        <is>
          <t>Example expenses are in the blue cells. Type over them or clear them.</t>
        </is>
      </c>
      <c r="B4" s="4" t="n"/>
      <c r="C4" s="4" t="n"/>
      <c r="D4" s="4" t="n"/>
      <c r="E4" s="4" t="n"/>
      <c r="F4" s="4" t="n"/>
    </row>
    <row r="5" ht="30" customHeight="1">
      <c r="A5" s="6" t="inlineStr">
        <is>
          <t>Date</t>
        </is>
      </c>
      <c r="B5" s="6" t="inlineStr">
        <is>
          <t>What for</t>
        </is>
      </c>
      <c r="C5" s="6" t="inlineStr">
        <is>
          <t>Category</t>
        </is>
      </c>
      <c r="D5" s="6" t="inlineStr">
        <is>
          <t>Amount</t>
        </is>
      </c>
      <c r="E5" s="6" t="inlineStr">
        <is>
          <t>Paid with</t>
        </is>
      </c>
    </row>
    <row r="6">
      <c r="A6" s="7" t="n">
        <v>46297</v>
      </c>
      <c r="B6" s="8" t="inlineStr">
        <is>
          <t>Rent</t>
        </is>
      </c>
      <c r="C6" s="8" t="inlineStr">
        <is>
          <t>Housing</t>
        </is>
      </c>
      <c r="D6" s="9" t="n">
        <v>1100</v>
      </c>
      <c r="E6" s="8" t="inlineStr">
        <is>
          <t>Bank transfer</t>
        </is>
      </c>
    </row>
    <row r="7">
      <c r="A7" s="7" t="n">
        <v>46299</v>
      </c>
      <c r="B7" s="8" t="inlineStr">
        <is>
          <t>Weekly shop</t>
        </is>
      </c>
      <c r="C7" s="8" t="inlineStr">
        <is>
          <t>Groceries</t>
        </is>
      </c>
      <c r="D7" s="9" t="n">
        <v>86.40000000000001</v>
      </c>
      <c r="E7" s="8" t="inlineStr">
        <is>
          <t>Card</t>
        </is>
      </c>
    </row>
    <row r="8">
      <c r="A8" s="7" t="n">
        <v>46302</v>
      </c>
      <c r="B8" s="8" t="inlineStr">
        <is>
          <t>Train ticket</t>
        </is>
      </c>
      <c r="C8" s="8" t="inlineStr">
        <is>
          <t>Transport</t>
        </is>
      </c>
      <c r="D8" s="9" t="n">
        <v>24.5</v>
      </c>
      <c r="E8" s="8" t="inlineStr">
        <is>
          <t>Card</t>
        </is>
      </c>
    </row>
    <row r="9">
      <c r="A9" s="7" t="n">
        <v>46304</v>
      </c>
      <c r="B9" s="8" t="inlineStr">
        <is>
          <t>Pharmacy</t>
        </is>
      </c>
      <c r="C9" s="8" t="inlineStr">
        <is>
          <t>Health</t>
        </is>
      </c>
      <c r="D9" s="9" t="n">
        <v>18.2</v>
      </c>
      <c r="E9" s="8" t="inlineStr">
        <is>
          <t>Cash</t>
        </is>
      </c>
    </row>
    <row r="10">
      <c r="A10" s="7" t="n">
        <v>46307</v>
      </c>
      <c r="B10" s="8" t="inlineStr">
        <is>
          <t>Dinner with friends</t>
        </is>
      </c>
      <c r="C10" s="8" t="inlineStr">
        <is>
          <t>Dining out</t>
        </is>
      </c>
      <c r="D10" s="9" t="n">
        <v>54</v>
      </c>
      <c r="E10" s="8" t="inlineStr">
        <is>
          <t>Card</t>
        </is>
      </c>
    </row>
    <row r="11">
      <c r="A11" s="7" t="n">
        <v>46310</v>
      </c>
      <c r="B11" s="8" t="inlineStr">
        <is>
          <t>Cinema</t>
        </is>
      </c>
      <c r="C11" s="8" t="inlineStr">
        <is>
          <t>Fun</t>
        </is>
      </c>
      <c r="D11" s="9" t="n">
        <v>26</v>
      </c>
      <c r="E11" s="8" t="inlineStr">
        <is>
          <t>Card</t>
        </is>
      </c>
    </row>
    <row r="12">
      <c r="A12" s="7" t="n">
        <v>46314</v>
      </c>
      <c r="B12" s="8" t="inlineStr">
        <is>
          <t>Weekly shop</t>
        </is>
      </c>
      <c r="C12" s="8" t="inlineStr">
        <is>
          <t>Groceries</t>
        </is>
      </c>
      <c r="D12" s="9" t="n">
        <v>92.09999999999999</v>
      </c>
      <c r="E12" s="8" t="inlineStr">
        <is>
          <t>Card</t>
        </is>
      </c>
    </row>
    <row r="13">
      <c r="A13" s="7" t="n">
        <v>46317</v>
      </c>
      <c r="B13" s="8" t="inlineStr">
        <is>
          <t>Jacket</t>
        </is>
      </c>
      <c r="C13" s="8" t="inlineStr">
        <is>
          <t>Shopping</t>
        </is>
      </c>
      <c r="D13" s="9" t="n">
        <v>79.90000000000001</v>
      </c>
      <c r="E13" s="8" t="inlineStr">
        <is>
          <t>Card</t>
        </is>
      </c>
    </row>
    <row r="14">
      <c r="A14" s="7" t="n">
        <v>46323</v>
      </c>
      <c r="B14" s="8" t="inlineStr">
        <is>
          <t>Electricity</t>
        </is>
      </c>
      <c r="C14" s="8" t="inlineStr">
        <is>
          <t>Bills</t>
        </is>
      </c>
      <c r="D14" s="9" t="n">
        <v>78.40000000000001</v>
      </c>
      <c r="E14" s="8" t="inlineStr">
        <is>
          <t>Bank transfer</t>
        </is>
      </c>
    </row>
    <row r="15">
      <c r="A15" s="7" t="n">
        <v>46329</v>
      </c>
      <c r="B15" s="8" t="inlineStr">
        <is>
          <t>Weekly shop</t>
        </is>
      </c>
      <c r="C15" s="8" t="inlineStr">
        <is>
          <t>Groceries</t>
        </is>
      </c>
      <c r="D15" s="9" t="n">
        <v>81.75</v>
      </c>
      <c r="E15" s="8" t="inlineStr">
        <is>
          <t>Card</t>
        </is>
      </c>
    </row>
    <row r="16">
      <c r="A16" s="7" t="n">
        <v>46332</v>
      </c>
      <c r="B16" s="8" t="inlineStr">
        <is>
          <t>Fuel</t>
        </is>
      </c>
      <c r="C16" s="8" t="inlineStr">
        <is>
          <t>Transport</t>
        </is>
      </c>
      <c r="D16" s="9" t="n">
        <v>52.3</v>
      </c>
      <c r="E16" s="8" t="inlineStr">
        <is>
          <t>Card</t>
        </is>
      </c>
    </row>
    <row r="17">
      <c r="A17" s="7" t="n">
        <v>46336</v>
      </c>
      <c r="B17" s="8" t="inlineStr">
        <is>
          <t>Lunch out</t>
        </is>
      </c>
      <c r="C17" s="8" t="inlineStr">
        <is>
          <t>Dining out</t>
        </is>
      </c>
      <c r="D17" s="9" t="n">
        <v>14.8</v>
      </c>
      <c r="E17" s="8" t="inlineStr">
        <is>
          <t>Cash</t>
        </is>
      </c>
    </row>
    <row r="18">
      <c r="A18" s="7" t="n"/>
      <c r="B18" s="8" t="n"/>
      <c r="C18" s="8" t="n"/>
      <c r="D18" s="9" t="n"/>
      <c r="E18" s="8" t="n"/>
    </row>
    <row r="19">
      <c r="A19" s="7" t="n"/>
      <c r="B19" s="8" t="n"/>
      <c r="C19" s="8" t="n"/>
      <c r="D19" s="9" t="n"/>
      <c r="E19" s="8" t="n"/>
    </row>
    <row r="20">
      <c r="A20" s="7" t="n"/>
      <c r="B20" s="8" t="n"/>
      <c r="C20" s="8" t="n"/>
      <c r="D20" s="9" t="n"/>
      <c r="E20" s="8" t="n"/>
    </row>
    <row r="21">
      <c r="A21" s="7" t="n"/>
      <c r="B21" s="8" t="n"/>
      <c r="C21" s="8" t="n"/>
      <c r="D21" s="9" t="n"/>
      <c r="E21" s="8" t="n"/>
    </row>
    <row r="22">
      <c r="A22" s="7" t="n"/>
      <c r="B22" s="8" t="n"/>
      <c r="C22" s="8" t="n"/>
      <c r="D22" s="9" t="n"/>
      <c r="E22" s="8" t="n"/>
    </row>
    <row r="23">
      <c r="A23" s="7" t="n"/>
      <c r="B23" s="8" t="n"/>
      <c r="C23" s="8" t="n"/>
      <c r="D23" s="9" t="n"/>
      <c r="E23" s="8" t="n"/>
    </row>
    <row r="24">
      <c r="A24" s="7" t="n"/>
      <c r="B24" s="8" t="n"/>
      <c r="C24" s="8" t="n"/>
      <c r="D24" s="9" t="n"/>
      <c r="E24" s="8" t="n"/>
    </row>
    <row r="25">
      <c r="A25" s="7" t="n"/>
      <c r="B25" s="8" t="n"/>
      <c r="C25" s="8" t="n"/>
      <c r="D25" s="9" t="n"/>
      <c r="E25" s="8" t="n"/>
    </row>
    <row r="26">
      <c r="A26" s="7" t="n"/>
      <c r="B26" s="8" t="n"/>
      <c r="C26" s="8" t="n"/>
      <c r="D26" s="9" t="n"/>
      <c r="E26" s="8" t="n"/>
    </row>
    <row r="27">
      <c r="A27" s="7" t="n"/>
      <c r="B27" s="8" t="n"/>
      <c r="C27" s="8" t="n"/>
      <c r="D27" s="9" t="n"/>
      <c r="E27" s="8" t="n"/>
    </row>
    <row r="28">
      <c r="A28" s="7" t="n"/>
      <c r="B28" s="8" t="n"/>
      <c r="C28" s="8" t="n"/>
      <c r="D28" s="9" t="n"/>
      <c r="E28" s="8" t="n"/>
    </row>
    <row r="29">
      <c r="A29" s="7" t="n"/>
      <c r="B29" s="8" t="n"/>
      <c r="C29" s="8" t="n"/>
      <c r="D29" s="9" t="n"/>
      <c r="E29" s="8" t="n"/>
    </row>
    <row r="30">
      <c r="A30" s="7" t="n"/>
      <c r="B30" s="8" t="n"/>
      <c r="C30" s="8" t="n"/>
      <c r="D30" s="9" t="n"/>
      <c r="E30" s="8" t="n"/>
    </row>
    <row r="31">
      <c r="A31" s="7" t="n"/>
      <c r="B31" s="8" t="n"/>
      <c r="C31" s="8" t="n"/>
      <c r="D31" s="9" t="n"/>
      <c r="E31" s="8" t="n"/>
    </row>
    <row r="32">
      <c r="A32" s="7" t="n"/>
      <c r="B32" s="8" t="n"/>
      <c r="C32" s="8" t="n"/>
      <c r="D32" s="9" t="n"/>
      <c r="E32" s="8" t="n"/>
    </row>
    <row r="33">
      <c r="A33" s="7" t="n"/>
      <c r="B33" s="8" t="n"/>
      <c r="C33" s="8" t="n"/>
      <c r="D33" s="9" t="n"/>
      <c r="E33" s="8" t="n"/>
    </row>
    <row r="34">
      <c r="A34" s="7" t="n"/>
      <c r="B34" s="8" t="n"/>
      <c r="C34" s="8" t="n"/>
      <c r="D34" s="9" t="n"/>
      <c r="E34" s="8" t="n"/>
    </row>
    <row r="35">
      <c r="A35" s="7" t="n"/>
      <c r="B35" s="8" t="n"/>
      <c r="C35" s="8" t="n"/>
      <c r="D35" s="9" t="n"/>
      <c r="E35" s="8" t="n"/>
    </row>
    <row r="36">
      <c r="A36" s="7" t="n"/>
      <c r="B36" s="8" t="n"/>
      <c r="C36" s="8" t="n"/>
      <c r="D36" s="9" t="n"/>
      <c r="E36" s="8" t="n"/>
    </row>
    <row r="37">
      <c r="A37" s="7" t="n"/>
      <c r="B37" s="8" t="n"/>
      <c r="C37" s="8" t="n"/>
      <c r="D37" s="9" t="n"/>
      <c r="E37" s="8" t="n"/>
    </row>
    <row r="38">
      <c r="A38" s="7" t="n"/>
      <c r="B38" s="8" t="n"/>
      <c r="C38" s="8" t="n"/>
      <c r="D38" s="9" t="n"/>
      <c r="E38" s="8" t="n"/>
    </row>
    <row r="39">
      <c r="A39" s="7" t="n"/>
      <c r="B39" s="8" t="n"/>
      <c r="C39" s="8" t="n"/>
      <c r="D39" s="9" t="n"/>
      <c r="E39" s="8" t="n"/>
    </row>
    <row r="40">
      <c r="A40" s="7" t="n"/>
      <c r="B40" s="8" t="n"/>
      <c r="C40" s="8" t="n"/>
      <c r="D40" s="9" t="n"/>
      <c r="E40" s="8" t="n"/>
    </row>
    <row r="41">
      <c r="A41" s="7" t="n"/>
      <c r="B41" s="8" t="n"/>
      <c r="C41" s="8" t="n"/>
      <c r="D41" s="9" t="n"/>
      <c r="E41" s="8" t="n"/>
    </row>
    <row r="42">
      <c r="A42" s="7" t="n"/>
      <c r="B42" s="8" t="n"/>
      <c r="C42" s="8" t="n"/>
      <c r="D42" s="9" t="n"/>
      <c r="E42" s="8" t="n"/>
    </row>
    <row r="43">
      <c r="A43" s="7" t="n"/>
      <c r="B43" s="8" t="n"/>
      <c r="C43" s="8" t="n"/>
      <c r="D43" s="9" t="n"/>
      <c r="E43" s="8" t="n"/>
    </row>
    <row r="44">
      <c r="A44" s="7" t="n"/>
      <c r="B44" s="8" t="n"/>
      <c r="C44" s="8" t="n"/>
      <c r="D44" s="9" t="n"/>
      <c r="E44" s="8" t="n"/>
    </row>
    <row r="45">
      <c r="A45" s="7" t="n"/>
      <c r="B45" s="8" t="n"/>
      <c r="C45" s="8" t="n"/>
      <c r="D45" s="9" t="n"/>
      <c r="E45" s="8" t="n"/>
    </row>
    <row r="46">
      <c r="A46" s="7" t="n"/>
      <c r="B46" s="8" t="n"/>
      <c r="C46" s="8" t="n"/>
      <c r="D46" s="9" t="n"/>
      <c r="E46" s="8" t="n"/>
    </row>
    <row r="47">
      <c r="A47" s="7" t="n"/>
      <c r="B47" s="8" t="n"/>
      <c r="C47" s="8" t="n"/>
      <c r="D47" s="9" t="n"/>
      <c r="E47" s="8" t="n"/>
    </row>
    <row r="48">
      <c r="A48" s="7" t="n"/>
      <c r="B48" s="8" t="n"/>
      <c r="C48" s="8" t="n"/>
      <c r="D48" s="9" t="n"/>
      <c r="E48" s="8" t="n"/>
    </row>
    <row r="49">
      <c r="A49" s="7" t="n"/>
      <c r="B49" s="8" t="n"/>
      <c r="C49" s="8" t="n"/>
      <c r="D49" s="9" t="n"/>
      <c r="E49" s="8" t="n"/>
    </row>
    <row r="50">
      <c r="A50" s="7" t="n"/>
      <c r="B50" s="8" t="n"/>
      <c r="C50" s="8" t="n"/>
      <c r="D50" s="9" t="n"/>
      <c r="E50" s="8" t="n"/>
    </row>
    <row r="51">
      <c r="A51" s="7" t="n"/>
      <c r="B51" s="8" t="n"/>
      <c r="C51" s="8" t="n"/>
      <c r="D51" s="9" t="n"/>
      <c r="E51" s="8" t="n"/>
    </row>
    <row r="52">
      <c r="A52" s="7" t="n"/>
      <c r="B52" s="8" t="n"/>
      <c r="C52" s="8" t="n"/>
      <c r="D52" s="9" t="n"/>
      <c r="E52" s="8" t="n"/>
    </row>
    <row r="53">
      <c r="A53" s="7" t="n"/>
      <c r="B53" s="8" t="n"/>
      <c r="C53" s="8" t="n"/>
      <c r="D53" s="9" t="n"/>
      <c r="E53" s="8" t="n"/>
    </row>
    <row r="54">
      <c r="A54" s="7" t="n"/>
      <c r="B54" s="8" t="n"/>
      <c r="C54" s="8" t="n"/>
      <c r="D54" s="9" t="n"/>
      <c r="E54" s="8" t="n"/>
    </row>
    <row r="55">
      <c r="A55" s="7" t="n"/>
      <c r="B55" s="8" t="n"/>
      <c r="C55" s="8" t="n"/>
      <c r="D55" s="9" t="n"/>
      <c r="E55" s="8" t="n"/>
    </row>
    <row r="56">
      <c r="A56" s="7" t="n"/>
      <c r="B56" s="8" t="n"/>
      <c r="C56" s="8" t="n"/>
      <c r="D56" s="9" t="n"/>
      <c r="E56" s="8" t="n"/>
    </row>
    <row r="57">
      <c r="A57" s="7" t="n"/>
      <c r="B57" s="8" t="n"/>
      <c r="C57" s="8" t="n"/>
      <c r="D57" s="9" t="n"/>
      <c r="E57" s="8" t="n"/>
    </row>
    <row r="58">
      <c r="A58" s="7" t="n"/>
      <c r="B58" s="8" t="n"/>
      <c r="C58" s="8" t="n"/>
      <c r="D58" s="9" t="n"/>
      <c r="E58" s="8" t="n"/>
    </row>
    <row r="59">
      <c r="A59" s="7" t="n"/>
      <c r="B59" s="8" t="n"/>
      <c r="C59" s="8" t="n"/>
      <c r="D59" s="9" t="n"/>
      <c r="E59" s="8" t="n"/>
    </row>
    <row r="60">
      <c r="A60" s="7" t="n"/>
      <c r="B60" s="8" t="n"/>
      <c r="C60" s="8" t="n"/>
      <c r="D60" s="9" t="n"/>
      <c r="E60" s="8" t="n"/>
    </row>
    <row r="61">
      <c r="A61" s="7" t="n"/>
      <c r="B61" s="8" t="n"/>
      <c r="C61" s="8" t="n"/>
      <c r="D61" s="9" t="n"/>
      <c r="E61" s="8" t="n"/>
    </row>
    <row r="62">
      <c r="A62" s="7" t="n"/>
      <c r="B62" s="8" t="n"/>
      <c r="C62" s="8" t="n"/>
      <c r="D62" s="9" t="n"/>
      <c r="E62" s="8" t="n"/>
    </row>
    <row r="63">
      <c r="A63" s="7" t="n"/>
      <c r="B63" s="8" t="n"/>
      <c r="C63" s="8" t="n"/>
      <c r="D63" s="9" t="n"/>
      <c r="E63" s="8" t="n"/>
    </row>
    <row r="64">
      <c r="A64" s="7" t="n"/>
      <c r="B64" s="8" t="n"/>
      <c r="C64" s="8" t="n"/>
      <c r="D64" s="9" t="n"/>
      <c r="E64" s="8" t="n"/>
    </row>
    <row r="65">
      <c r="A65" s="7" t="n"/>
      <c r="B65" s="8" t="n"/>
      <c r="C65" s="8" t="n"/>
      <c r="D65" s="9" t="n"/>
      <c r="E65" s="8" t="n"/>
    </row>
    <row r="66">
      <c r="A66" s="7" t="n"/>
      <c r="B66" s="8" t="n"/>
      <c r="C66" s="8" t="n"/>
      <c r="D66" s="9" t="n"/>
      <c r="E66" s="8" t="n"/>
    </row>
    <row r="67">
      <c r="A67" s="7" t="n"/>
      <c r="B67" s="8" t="n"/>
      <c r="C67" s="8" t="n"/>
      <c r="D67" s="9" t="n"/>
      <c r="E67" s="8" t="n"/>
    </row>
    <row r="68">
      <c r="A68" s="7" t="n"/>
      <c r="B68" s="8" t="n"/>
      <c r="C68" s="8" t="n"/>
      <c r="D68" s="9" t="n"/>
      <c r="E68" s="8" t="n"/>
    </row>
    <row r="69">
      <c r="A69" s="7" t="n"/>
      <c r="B69" s="8" t="n"/>
      <c r="C69" s="8" t="n"/>
      <c r="D69" s="9" t="n"/>
      <c r="E69" s="8" t="n"/>
    </row>
    <row r="70">
      <c r="A70" s="7" t="n"/>
      <c r="B70" s="8" t="n"/>
      <c r="C70" s="8" t="n"/>
      <c r="D70" s="9" t="n"/>
      <c r="E70" s="8" t="n"/>
    </row>
    <row r="71">
      <c r="A71" s="7" t="n"/>
      <c r="B71" s="8" t="n"/>
      <c r="C71" s="8" t="n"/>
      <c r="D71" s="9" t="n"/>
      <c r="E71" s="8" t="n"/>
    </row>
    <row r="72">
      <c r="A72" s="7" t="n"/>
      <c r="B72" s="8" t="n"/>
      <c r="C72" s="8" t="n"/>
      <c r="D72" s="9" t="n"/>
      <c r="E72" s="8" t="n"/>
    </row>
    <row r="73">
      <c r="A73" s="7" t="n"/>
      <c r="B73" s="8" t="n"/>
      <c r="C73" s="8" t="n"/>
      <c r="D73" s="9" t="n"/>
      <c r="E73" s="8" t="n"/>
    </row>
    <row r="74">
      <c r="A74" s="7" t="n"/>
      <c r="B74" s="8" t="n"/>
      <c r="C74" s="8" t="n"/>
      <c r="D74" s="9" t="n"/>
      <c r="E74" s="8" t="n"/>
    </row>
    <row r="75">
      <c r="A75" s="7" t="n"/>
      <c r="B75" s="8" t="n"/>
      <c r="C75" s="8" t="n"/>
      <c r="D75" s="9" t="n"/>
      <c r="E75" s="8" t="n"/>
    </row>
    <row r="76">
      <c r="A76" s="7" t="n"/>
      <c r="B76" s="8" t="n"/>
      <c r="C76" s="8" t="n"/>
      <c r="D76" s="9" t="n"/>
      <c r="E76" s="8" t="n"/>
    </row>
    <row r="77">
      <c r="A77" s="7" t="n"/>
      <c r="B77" s="8" t="n"/>
      <c r="C77" s="8" t="n"/>
      <c r="D77" s="9" t="n"/>
      <c r="E77" s="8" t="n"/>
    </row>
    <row r="78">
      <c r="A78" s="7" t="n"/>
      <c r="B78" s="8" t="n"/>
      <c r="C78" s="8" t="n"/>
      <c r="D78" s="9" t="n"/>
      <c r="E78" s="8" t="n"/>
    </row>
    <row r="79">
      <c r="A79" s="7" t="n"/>
      <c r="B79" s="8" t="n"/>
      <c r="C79" s="8" t="n"/>
      <c r="D79" s="9" t="n"/>
      <c r="E79" s="8" t="n"/>
    </row>
    <row r="80">
      <c r="A80" s="7" t="n"/>
      <c r="B80" s="8" t="n"/>
      <c r="C80" s="8" t="n"/>
      <c r="D80" s="9" t="n"/>
      <c r="E80" s="8" t="n"/>
    </row>
    <row r="81">
      <c r="A81" s="7" t="n"/>
      <c r="B81" s="8" t="n"/>
      <c r="C81" s="8" t="n"/>
      <c r="D81" s="9" t="n"/>
      <c r="E81" s="8" t="n"/>
    </row>
    <row r="82">
      <c r="A82" s="7" t="n"/>
      <c r="B82" s="8" t="n"/>
      <c r="C82" s="8" t="n"/>
      <c r="D82" s="9" t="n"/>
      <c r="E82" s="8" t="n"/>
    </row>
    <row r="83">
      <c r="A83" s="7" t="n"/>
      <c r="B83" s="8" t="n"/>
      <c r="C83" s="8" t="n"/>
      <c r="D83" s="9" t="n"/>
      <c r="E83" s="8" t="n"/>
    </row>
    <row r="84">
      <c r="A84" s="7" t="n"/>
      <c r="B84" s="8" t="n"/>
      <c r="C84" s="8" t="n"/>
      <c r="D84" s="9" t="n"/>
      <c r="E84" s="8" t="n"/>
    </row>
    <row r="85">
      <c r="A85" s="7" t="n"/>
      <c r="B85" s="8" t="n"/>
      <c r="C85" s="8" t="n"/>
      <c r="D85" s="9" t="n"/>
      <c r="E85" s="8" t="n"/>
    </row>
    <row r="86">
      <c r="A86" s="7" t="n"/>
      <c r="B86" s="8" t="n"/>
      <c r="C86" s="8" t="n"/>
      <c r="D86" s="9" t="n"/>
      <c r="E86" s="8" t="n"/>
    </row>
    <row r="87">
      <c r="A87" s="7" t="n"/>
      <c r="B87" s="8" t="n"/>
      <c r="C87" s="8" t="n"/>
      <c r="D87" s="9" t="n"/>
      <c r="E87" s="8" t="n"/>
    </row>
    <row r="88">
      <c r="A88" s="7" t="n"/>
      <c r="B88" s="8" t="n"/>
      <c r="C88" s="8" t="n"/>
      <c r="D88" s="9" t="n"/>
      <c r="E88" s="8" t="n"/>
    </row>
    <row r="89">
      <c r="A89" s="7" t="n"/>
      <c r="B89" s="8" t="n"/>
      <c r="C89" s="8" t="n"/>
      <c r="D89" s="9" t="n"/>
      <c r="E89" s="8" t="n"/>
    </row>
    <row r="90">
      <c r="A90" s="7" t="n"/>
      <c r="B90" s="8" t="n"/>
      <c r="C90" s="8" t="n"/>
      <c r="D90" s="9" t="n"/>
      <c r="E90" s="8" t="n"/>
    </row>
    <row r="91">
      <c r="A91" s="7" t="n"/>
      <c r="B91" s="8" t="n"/>
      <c r="C91" s="8" t="n"/>
      <c r="D91" s="9" t="n"/>
      <c r="E91" s="8" t="n"/>
    </row>
    <row r="92">
      <c r="A92" s="7" t="n"/>
      <c r="B92" s="8" t="n"/>
      <c r="C92" s="8" t="n"/>
      <c r="D92" s="9" t="n"/>
      <c r="E92" s="8" t="n"/>
    </row>
    <row r="93">
      <c r="A93" s="7" t="n"/>
      <c r="B93" s="8" t="n"/>
      <c r="C93" s="8" t="n"/>
      <c r="D93" s="9" t="n"/>
      <c r="E93" s="8" t="n"/>
    </row>
    <row r="94">
      <c r="A94" s="7" t="n"/>
      <c r="B94" s="8" t="n"/>
      <c r="C94" s="8" t="n"/>
      <c r="D94" s="9" t="n"/>
      <c r="E94" s="8" t="n"/>
    </row>
    <row r="95">
      <c r="A95" s="7" t="n"/>
      <c r="B95" s="8" t="n"/>
      <c r="C95" s="8" t="n"/>
      <c r="D95" s="9" t="n"/>
      <c r="E95" s="8" t="n"/>
    </row>
    <row r="96">
      <c r="A96" s="7" t="n"/>
      <c r="B96" s="8" t="n"/>
      <c r="C96" s="8" t="n"/>
      <c r="D96" s="9" t="n"/>
      <c r="E96" s="8" t="n"/>
    </row>
    <row r="97">
      <c r="A97" s="7" t="n"/>
      <c r="B97" s="8" t="n"/>
      <c r="C97" s="8" t="n"/>
      <c r="D97" s="9" t="n"/>
      <c r="E97" s="8" t="n"/>
    </row>
    <row r="98">
      <c r="A98" s="7" t="n"/>
      <c r="B98" s="8" t="n"/>
      <c r="C98" s="8" t="n"/>
      <c r="D98" s="9" t="n"/>
      <c r="E98" s="8" t="n"/>
    </row>
    <row r="99">
      <c r="A99" s="7" t="n"/>
      <c r="B99" s="8" t="n"/>
      <c r="C99" s="8" t="n"/>
      <c r="D99" s="9" t="n"/>
      <c r="E99" s="8" t="n"/>
    </row>
    <row r="100">
      <c r="A100" s="7" t="n"/>
      <c r="B100" s="8" t="n"/>
      <c r="C100" s="8" t="n"/>
      <c r="D100" s="9" t="n"/>
      <c r="E100" s="8" t="n"/>
    </row>
    <row r="101">
      <c r="A101" s="7" t="n"/>
      <c r="B101" s="8" t="n"/>
      <c r="C101" s="8" t="n"/>
      <c r="D101" s="9" t="n"/>
      <c r="E101" s="8" t="n"/>
    </row>
    <row r="102">
      <c r="A102" s="7" t="n"/>
      <c r="B102" s="8" t="n"/>
      <c r="C102" s="8" t="n"/>
      <c r="D102" s="9" t="n"/>
      <c r="E102" s="8" t="n"/>
    </row>
    <row r="103">
      <c r="A103" s="7" t="n"/>
      <c r="B103" s="8" t="n"/>
      <c r="C103" s="8" t="n"/>
      <c r="D103" s="9" t="n"/>
      <c r="E103" s="8" t="n"/>
    </row>
    <row r="104">
      <c r="A104" s="7" t="n"/>
      <c r="B104" s="8" t="n"/>
      <c r="C104" s="8" t="n"/>
      <c r="D104" s="9" t="n"/>
      <c r="E104" s="8" t="n"/>
    </row>
    <row r="105">
      <c r="A105" s="7" t="n"/>
      <c r="B105" s="8" t="n"/>
      <c r="C105" s="8" t="n"/>
      <c r="D105" s="9" t="n"/>
      <c r="E105" s="8" t="n"/>
    </row>
    <row r="106">
      <c r="A106" s="7" t="n"/>
      <c r="B106" s="8" t="n"/>
      <c r="C106" s="8" t="n"/>
      <c r="D106" s="9" t="n"/>
      <c r="E106" s="8" t="n"/>
    </row>
    <row r="107">
      <c r="A107" s="7" t="n"/>
      <c r="B107" s="8" t="n"/>
      <c r="C107" s="8" t="n"/>
      <c r="D107" s="9" t="n"/>
      <c r="E107" s="8" t="n"/>
    </row>
    <row r="108">
      <c r="A108" s="7" t="n"/>
      <c r="B108" s="8" t="n"/>
      <c r="C108" s="8" t="n"/>
      <c r="D108" s="9" t="n"/>
      <c r="E108" s="8" t="n"/>
    </row>
    <row r="109">
      <c r="A109" s="7" t="n"/>
      <c r="B109" s="8" t="n"/>
      <c r="C109" s="8" t="n"/>
      <c r="D109" s="9" t="n"/>
      <c r="E109" s="8" t="n"/>
    </row>
    <row r="110">
      <c r="A110" s="7" t="n"/>
      <c r="B110" s="8" t="n"/>
      <c r="C110" s="8" t="n"/>
      <c r="D110" s="9" t="n"/>
      <c r="E110" s="8" t="n"/>
    </row>
    <row r="111">
      <c r="A111" s="7" t="n"/>
      <c r="B111" s="8" t="n"/>
      <c r="C111" s="8" t="n"/>
      <c r="D111" s="9" t="n"/>
      <c r="E111" s="8" t="n"/>
    </row>
    <row r="112">
      <c r="A112" s="7" t="n"/>
      <c r="B112" s="8" t="n"/>
      <c r="C112" s="8" t="n"/>
      <c r="D112" s="9" t="n"/>
      <c r="E112" s="8" t="n"/>
    </row>
    <row r="113">
      <c r="A113" s="7" t="n"/>
      <c r="B113" s="8" t="n"/>
      <c r="C113" s="8" t="n"/>
      <c r="D113" s="9" t="n"/>
      <c r="E113" s="8" t="n"/>
    </row>
    <row r="114">
      <c r="A114" s="7" t="n"/>
      <c r="B114" s="8" t="n"/>
      <c r="C114" s="8" t="n"/>
      <c r="D114" s="9" t="n"/>
      <c r="E114" s="8" t="n"/>
    </row>
    <row r="115">
      <c r="A115" s="7" t="n"/>
      <c r="B115" s="8" t="n"/>
      <c r="C115" s="8" t="n"/>
      <c r="D115" s="9" t="n"/>
      <c r="E115" s="8" t="n"/>
    </row>
    <row r="116">
      <c r="A116" s="7" t="n"/>
      <c r="B116" s="8" t="n"/>
      <c r="C116" s="8" t="n"/>
      <c r="D116" s="9" t="n"/>
      <c r="E116" s="8" t="n"/>
    </row>
    <row r="117">
      <c r="A117" s="7" t="n"/>
      <c r="B117" s="8" t="n"/>
      <c r="C117" s="8" t="n"/>
      <c r="D117" s="9" t="n"/>
      <c r="E117" s="8" t="n"/>
    </row>
    <row r="118">
      <c r="A118" s="7" t="n"/>
      <c r="B118" s="8" t="n"/>
      <c r="C118" s="8" t="n"/>
      <c r="D118" s="9" t="n"/>
      <c r="E118" s="8" t="n"/>
    </row>
    <row r="119">
      <c r="A119" s="7" t="n"/>
      <c r="B119" s="8" t="n"/>
      <c r="C119" s="8" t="n"/>
      <c r="D119" s="9" t="n"/>
      <c r="E119" s="8" t="n"/>
    </row>
    <row r="120">
      <c r="A120" s="7" t="n"/>
      <c r="B120" s="8" t="n"/>
      <c r="C120" s="8" t="n"/>
      <c r="D120" s="9" t="n"/>
      <c r="E120" s="8" t="n"/>
    </row>
    <row r="121">
      <c r="A121" s="7" t="n"/>
      <c r="B121" s="8" t="n"/>
      <c r="C121" s="8" t="n"/>
      <c r="D121" s="9" t="n"/>
      <c r="E121" s="8" t="n"/>
    </row>
    <row r="122">
      <c r="A122" s="7" t="n"/>
      <c r="B122" s="8" t="n"/>
      <c r="C122" s="8" t="n"/>
      <c r="D122" s="9" t="n"/>
      <c r="E122" s="8" t="n"/>
    </row>
    <row r="123">
      <c r="A123" s="7" t="n"/>
      <c r="B123" s="8" t="n"/>
      <c r="C123" s="8" t="n"/>
      <c r="D123" s="9" t="n"/>
      <c r="E123" s="8" t="n"/>
    </row>
    <row r="124">
      <c r="A124" s="7" t="n"/>
      <c r="B124" s="8" t="n"/>
      <c r="C124" s="8" t="n"/>
      <c r="D124" s="9" t="n"/>
      <c r="E124" s="8" t="n"/>
    </row>
    <row r="125">
      <c r="A125" s="7" t="n"/>
      <c r="B125" s="8" t="n"/>
      <c r="C125" s="8" t="n"/>
      <c r="D125" s="9" t="n"/>
      <c r="E125" s="8" t="n"/>
    </row>
    <row r="126">
      <c r="A126" s="7" t="n"/>
      <c r="B126" s="8" t="n"/>
      <c r="C126" s="8" t="n"/>
      <c r="D126" s="9" t="n"/>
      <c r="E126" s="8" t="n"/>
    </row>
    <row r="127">
      <c r="A127" s="7" t="n"/>
      <c r="B127" s="8" t="n"/>
      <c r="C127" s="8" t="n"/>
      <c r="D127" s="9" t="n"/>
      <c r="E127" s="8" t="n"/>
    </row>
    <row r="128">
      <c r="A128" s="7" t="n"/>
      <c r="B128" s="8" t="n"/>
      <c r="C128" s="8" t="n"/>
      <c r="D128" s="9" t="n"/>
      <c r="E128" s="8" t="n"/>
    </row>
    <row r="129">
      <c r="A129" s="7" t="n"/>
      <c r="B129" s="8" t="n"/>
      <c r="C129" s="8" t="n"/>
      <c r="D129" s="9" t="n"/>
      <c r="E129" s="8" t="n"/>
    </row>
    <row r="130">
      <c r="A130" s="7" t="n"/>
      <c r="B130" s="8" t="n"/>
      <c r="C130" s="8" t="n"/>
      <c r="D130" s="9" t="n"/>
      <c r="E130" s="8" t="n"/>
    </row>
    <row r="131">
      <c r="A131" s="7" t="n"/>
      <c r="B131" s="8" t="n"/>
      <c r="C131" s="8" t="n"/>
      <c r="D131" s="9" t="n"/>
      <c r="E131" s="8" t="n"/>
    </row>
    <row r="132">
      <c r="A132" s="7" t="n"/>
      <c r="B132" s="8" t="n"/>
      <c r="C132" s="8" t="n"/>
      <c r="D132" s="9" t="n"/>
      <c r="E132" s="8" t="n"/>
    </row>
    <row r="133">
      <c r="A133" s="7" t="n"/>
      <c r="B133" s="8" t="n"/>
      <c r="C133" s="8" t="n"/>
      <c r="D133" s="9" t="n"/>
      <c r="E133" s="8" t="n"/>
    </row>
    <row r="134">
      <c r="A134" s="7" t="n"/>
      <c r="B134" s="8" t="n"/>
      <c r="C134" s="8" t="n"/>
      <c r="D134" s="9" t="n"/>
      <c r="E134" s="8" t="n"/>
    </row>
    <row r="135">
      <c r="A135" s="7" t="n"/>
      <c r="B135" s="8" t="n"/>
      <c r="C135" s="8" t="n"/>
      <c r="D135" s="9" t="n"/>
      <c r="E135" s="8" t="n"/>
    </row>
    <row r="136">
      <c r="A136" s="7" t="n"/>
      <c r="B136" s="8" t="n"/>
      <c r="C136" s="8" t="n"/>
      <c r="D136" s="9" t="n"/>
      <c r="E136" s="8" t="n"/>
    </row>
    <row r="137">
      <c r="A137" s="7" t="n"/>
      <c r="B137" s="8" t="n"/>
      <c r="C137" s="8" t="n"/>
      <c r="D137" s="9" t="n"/>
      <c r="E137" s="8" t="n"/>
    </row>
    <row r="138">
      <c r="A138" s="7" t="n"/>
      <c r="B138" s="8" t="n"/>
      <c r="C138" s="8" t="n"/>
      <c r="D138" s="9" t="n"/>
      <c r="E138" s="8" t="n"/>
    </row>
    <row r="139">
      <c r="A139" s="7" t="n"/>
      <c r="B139" s="8" t="n"/>
      <c r="C139" s="8" t="n"/>
      <c r="D139" s="9" t="n"/>
      <c r="E139" s="8" t="n"/>
    </row>
    <row r="140">
      <c r="A140" s="7" t="n"/>
      <c r="B140" s="8" t="n"/>
      <c r="C140" s="8" t="n"/>
      <c r="D140" s="9" t="n"/>
      <c r="E140" s="8" t="n"/>
    </row>
    <row r="141">
      <c r="A141" s="7" t="n"/>
      <c r="B141" s="8" t="n"/>
      <c r="C141" s="8" t="n"/>
      <c r="D141" s="9" t="n"/>
      <c r="E141" s="8" t="n"/>
    </row>
    <row r="142">
      <c r="A142" s="7" t="n"/>
      <c r="B142" s="8" t="n"/>
      <c r="C142" s="8" t="n"/>
      <c r="D142" s="9" t="n"/>
      <c r="E142" s="8" t="n"/>
    </row>
    <row r="143">
      <c r="A143" s="7" t="n"/>
      <c r="B143" s="8" t="n"/>
      <c r="C143" s="8" t="n"/>
      <c r="D143" s="9" t="n"/>
      <c r="E143" s="8" t="n"/>
    </row>
    <row r="144">
      <c r="A144" s="7" t="n"/>
      <c r="B144" s="8" t="n"/>
      <c r="C144" s="8" t="n"/>
      <c r="D144" s="9" t="n"/>
      <c r="E144" s="8" t="n"/>
    </row>
    <row r="145">
      <c r="A145" s="7" t="n"/>
      <c r="B145" s="8" t="n"/>
      <c r="C145" s="8" t="n"/>
      <c r="D145" s="9" t="n"/>
      <c r="E145" s="8" t="n"/>
    </row>
    <row r="146">
      <c r="A146" s="7" t="n"/>
      <c r="B146" s="8" t="n"/>
      <c r="C146" s="8" t="n"/>
      <c r="D146" s="9" t="n"/>
      <c r="E146" s="8" t="n"/>
    </row>
    <row r="147">
      <c r="A147" s="7" t="n"/>
      <c r="B147" s="8" t="n"/>
      <c r="C147" s="8" t="n"/>
      <c r="D147" s="9" t="n"/>
      <c r="E147" s="8" t="n"/>
    </row>
    <row r="148">
      <c r="A148" s="7" t="n"/>
      <c r="B148" s="8" t="n"/>
      <c r="C148" s="8" t="n"/>
      <c r="D148" s="9" t="n"/>
      <c r="E148" s="8" t="n"/>
    </row>
    <row r="149">
      <c r="A149" s="7" t="n"/>
      <c r="B149" s="8" t="n"/>
      <c r="C149" s="8" t="n"/>
      <c r="D149" s="9" t="n"/>
      <c r="E149" s="8" t="n"/>
    </row>
    <row r="150">
      <c r="A150" s="7" t="n"/>
      <c r="B150" s="8" t="n"/>
      <c r="C150" s="8" t="n"/>
      <c r="D150" s="9" t="n"/>
      <c r="E150" s="8" t="n"/>
    </row>
    <row r="151">
      <c r="A151" s="7" t="n"/>
      <c r="B151" s="8" t="n"/>
      <c r="C151" s="8" t="n"/>
      <c r="D151" s="9" t="n"/>
      <c r="E151" s="8" t="n"/>
    </row>
    <row r="152">
      <c r="A152" s="7" t="n"/>
      <c r="B152" s="8" t="n"/>
      <c r="C152" s="8" t="n"/>
      <c r="D152" s="9" t="n"/>
      <c r="E152" s="8" t="n"/>
    </row>
    <row r="153">
      <c r="A153" s="7" t="n"/>
      <c r="B153" s="8" t="n"/>
      <c r="C153" s="8" t="n"/>
      <c r="D153" s="9" t="n"/>
      <c r="E153" s="8" t="n"/>
    </row>
    <row r="154">
      <c r="A154" s="7" t="n"/>
      <c r="B154" s="8" t="n"/>
      <c r="C154" s="8" t="n"/>
      <c r="D154" s="9" t="n"/>
      <c r="E154" s="8" t="n"/>
    </row>
    <row r="155">
      <c r="A155" s="7" t="n"/>
      <c r="B155" s="8" t="n"/>
      <c r="C155" s="8" t="n"/>
      <c r="D155" s="9" t="n"/>
      <c r="E155" s="8" t="n"/>
    </row>
    <row r="156">
      <c r="A156" s="7" t="n"/>
      <c r="B156" s="8" t="n"/>
      <c r="C156" s="8" t="n"/>
      <c r="D156" s="9" t="n"/>
      <c r="E156" s="8" t="n"/>
    </row>
    <row r="157">
      <c r="A157" s="7" t="n"/>
      <c r="B157" s="8" t="n"/>
      <c r="C157" s="8" t="n"/>
      <c r="D157" s="9" t="n"/>
      <c r="E157" s="8" t="n"/>
    </row>
    <row r="158">
      <c r="A158" s="7" t="n"/>
      <c r="B158" s="8" t="n"/>
      <c r="C158" s="8" t="n"/>
      <c r="D158" s="9" t="n"/>
      <c r="E158" s="8" t="n"/>
    </row>
    <row r="159">
      <c r="A159" s="7" t="n"/>
      <c r="B159" s="8" t="n"/>
      <c r="C159" s="8" t="n"/>
      <c r="D159" s="9" t="n"/>
      <c r="E159" s="8" t="n"/>
    </row>
    <row r="160">
      <c r="A160" s="7" t="n"/>
      <c r="B160" s="8" t="n"/>
      <c r="C160" s="8" t="n"/>
      <c r="D160" s="9" t="n"/>
      <c r="E160" s="8" t="n"/>
    </row>
    <row r="161">
      <c r="A161" s="7" t="n"/>
      <c r="B161" s="8" t="n"/>
      <c r="C161" s="8" t="n"/>
      <c r="D161" s="9" t="n"/>
      <c r="E161" s="8" t="n"/>
    </row>
    <row r="162">
      <c r="A162" s="7" t="n"/>
      <c r="B162" s="8" t="n"/>
      <c r="C162" s="8" t="n"/>
      <c r="D162" s="9" t="n"/>
      <c r="E162" s="8" t="n"/>
    </row>
    <row r="163">
      <c r="A163" s="7" t="n"/>
      <c r="B163" s="8" t="n"/>
      <c r="C163" s="8" t="n"/>
      <c r="D163" s="9" t="n"/>
      <c r="E163" s="8" t="n"/>
    </row>
    <row r="164">
      <c r="A164" s="7" t="n"/>
      <c r="B164" s="8" t="n"/>
      <c r="C164" s="8" t="n"/>
      <c r="D164" s="9" t="n"/>
      <c r="E164" s="8" t="n"/>
    </row>
    <row r="165">
      <c r="A165" s="7" t="n"/>
      <c r="B165" s="8" t="n"/>
      <c r="C165" s="8" t="n"/>
      <c r="D165" s="9" t="n"/>
      <c r="E165" s="8" t="n"/>
    </row>
    <row r="166">
      <c r="A166" s="7" t="n"/>
      <c r="B166" s="8" t="n"/>
      <c r="C166" s="8" t="n"/>
      <c r="D166" s="9" t="n"/>
      <c r="E166" s="8" t="n"/>
    </row>
    <row r="167">
      <c r="A167" s="7" t="n"/>
      <c r="B167" s="8" t="n"/>
      <c r="C167" s="8" t="n"/>
      <c r="D167" s="9" t="n"/>
      <c r="E167" s="8" t="n"/>
    </row>
    <row r="168">
      <c r="A168" s="7" t="n"/>
      <c r="B168" s="8" t="n"/>
      <c r="C168" s="8" t="n"/>
      <c r="D168" s="9" t="n"/>
      <c r="E168" s="8" t="n"/>
    </row>
    <row r="169">
      <c r="A169" s="7" t="n"/>
      <c r="B169" s="8" t="n"/>
      <c r="C169" s="8" t="n"/>
      <c r="D169" s="9" t="n"/>
      <c r="E169" s="8" t="n"/>
    </row>
    <row r="170">
      <c r="A170" s="7" t="n"/>
      <c r="B170" s="8" t="n"/>
      <c r="C170" s="8" t="n"/>
      <c r="D170" s="9" t="n"/>
      <c r="E170" s="8" t="n"/>
    </row>
    <row r="171">
      <c r="A171" s="7" t="n"/>
      <c r="B171" s="8" t="n"/>
      <c r="C171" s="8" t="n"/>
      <c r="D171" s="9" t="n"/>
      <c r="E171" s="8" t="n"/>
    </row>
    <row r="172">
      <c r="A172" s="7" t="n"/>
      <c r="B172" s="8" t="n"/>
      <c r="C172" s="8" t="n"/>
      <c r="D172" s="9" t="n"/>
      <c r="E172" s="8" t="n"/>
    </row>
    <row r="173">
      <c r="A173" s="7" t="n"/>
      <c r="B173" s="8" t="n"/>
      <c r="C173" s="8" t="n"/>
      <c r="D173" s="9" t="n"/>
      <c r="E173" s="8" t="n"/>
    </row>
    <row r="174">
      <c r="A174" s="7" t="n"/>
      <c r="B174" s="8" t="n"/>
      <c r="C174" s="8" t="n"/>
      <c r="D174" s="9" t="n"/>
      <c r="E174" s="8" t="n"/>
    </row>
    <row r="175">
      <c r="A175" s="7" t="n"/>
      <c r="B175" s="8" t="n"/>
      <c r="C175" s="8" t="n"/>
      <c r="D175" s="9" t="n"/>
      <c r="E175" s="8" t="n"/>
    </row>
    <row r="176">
      <c r="A176" s="7" t="n"/>
      <c r="B176" s="8" t="n"/>
      <c r="C176" s="8" t="n"/>
      <c r="D176" s="9" t="n"/>
      <c r="E176" s="8" t="n"/>
    </row>
    <row r="177">
      <c r="A177" s="7" t="n"/>
      <c r="B177" s="8" t="n"/>
      <c r="C177" s="8" t="n"/>
      <c r="D177" s="9" t="n"/>
      <c r="E177" s="8" t="n"/>
    </row>
    <row r="178">
      <c r="A178" s="7" t="n"/>
      <c r="B178" s="8" t="n"/>
      <c r="C178" s="8" t="n"/>
      <c r="D178" s="9" t="n"/>
      <c r="E178" s="8" t="n"/>
    </row>
    <row r="179">
      <c r="A179" s="7" t="n"/>
      <c r="B179" s="8" t="n"/>
      <c r="C179" s="8" t="n"/>
      <c r="D179" s="9" t="n"/>
      <c r="E179" s="8" t="n"/>
    </row>
    <row r="180">
      <c r="A180" s="7" t="n"/>
      <c r="B180" s="8" t="n"/>
      <c r="C180" s="8" t="n"/>
      <c r="D180" s="9" t="n"/>
      <c r="E180" s="8" t="n"/>
    </row>
    <row r="181">
      <c r="A181" s="7" t="n"/>
      <c r="B181" s="8" t="n"/>
      <c r="C181" s="8" t="n"/>
      <c r="D181" s="9" t="n"/>
      <c r="E181" s="8" t="n"/>
    </row>
    <row r="182">
      <c r="A182" s="7" t="n"/>
      <c r="B182" s="8" t="n"/>
      <c r="C182" s="8" t="n"/>
      <c r="D182" s="9" t="n"/>
      <c r="E182" s="8" t="n"/>
    </row>
    <row r="183">
      <c r="A183" s="7" t="n"/>
      <c r="B183" s="8" t="n"/>
      <c r="C183" s="8" t="n"/>
      <c r="D183" s="9" t="n"/>
      <c r="E183" s="8" t="n"/>
    </row>
    <row r="184">
      <c r="A184" s="7" t="n"/>
      <c r="B184" s="8" t="n"/>
      <c r="C184" s="8" t="n"/>
      <c r="D184" s="9" t="n"/>
      <c r="E184" s="8" t="n"/>
    </row>
    <row r="185">
      <c r="A185" s="7" t="n"/>
      <c r="B185" s="8" t="n"/>
      <c r="C185" s="8" t="n"/>
      <c r="D185" s="9" t="n"/>
      <c r="E185" s="8" t="n"/>
    </row>
    <row r="186">
      <c r="A186" s="7" t="n"/>
      <c r="B186" s="8" t="n"/>
      <c r="C186" s="8" t="n"/>
      <c r="D186" s="9" t="n"/>
      <c r="E186" s="8" t="n"/>
    </row>
    <row r="187">
      <c r="A187" s="7" t="n"/>
      <c r="B187" s="8" t="n"/>
      <c r="C187" s="8" t="n"/>
      <c r="D187" s="9" t="n"/>
      <c r="E187" s="8" t="n"/>
    </row>
    <row r="188">
      <c r="A188" s="7" t="n"/>
      <c r="B188" s="8" t="n"/>
      <c r="C188" s="8" t="n"/>
      <c r="D188" s="9" t="n"/>
      <c r="E188" s="8" t="n"/>
    </row>
    <row r="189">
      <c r="A189" s="7" t="n"/>
      <c r="B189" s="8" t="n"/>
      <c r="C189" s="8" t="n"/>
      <c r="D189" s="9" t="n"/>
      <c r="E189" s="8" t="n"/>
    </row>
    <row r="190">
      <c r="A190" s="7" t="n"/>
      <c r="B190" s="8" t="n"/>
      <c r="C190" s="8" t="n"/>
      <c r="D190" s="9" t="n"/>
      <c r="E190" s="8" t="n"/>
    </row>
    <row r="191">
      <c r="A191" s="7" t="n"/>
      <c r="B191" s="8" t="n"/>
      <c r="C191" s="8" t="n"/>
      <c r="D191" s="9" t="n"/>
      <c r="E191" s="8" t="n"/>
    </row>
    <row r="192">
      <c r="A192" s="7" t="n"/>
      <c r="B192" s="8" t="n"/>
      <c r="C192" s="8" t="n"/>
      <c r="D192" s="9" t="n"/>
      <c r="E192" s="8" t="n"/>
    </row>
    <row r="193">
      <c r="A193" s="7" t="n"/>
      <c r="B193" s="8" t="n"/>
      <c r="C193" s="8" t="n"/>
      <c r="D193" s="9" t="n"/>
      <c r="E193" s="8" t="n"/>
    </row>
    <row r="194">
      <c r="A194" s="7" t="n"/>
      <c r="B194" s="8" t="n"/>
      <c r="C194" s="8" t="n"/>
      <c r="D194" s="9" t="n"/>
      <c r="E194" s="8" t="n"/>
    </row>
    <row r="195">
      <c r="A195" s="7" t="n"/>
      <c r="B195" s="8" t="n"/>
      <c r="C195" s="8" t="n"/>
      <c r="D195" s="9" t="n"/>
      <c r="E195" s="8" t="n"/>
    </row>
    <row r="196">
      <c r="A196" s="7" t="n"/>
      <c r="B196" s="8" t="n"/>
      <c r="C196" s="8" t="n"/>
      <c r="D196" s="9" t="n"/>
      <c r="E196" s="8" t="n"/>
    </row>
    <row r="197">
      <c r="A197" s="7" t="n"/>
      <c r="B197" s="8" t="n"/>
      <c r="C197" s="8" t="n"/>
      <c r="D197" s="9" t="n"/>
      <c r="E197" s="8" t="n"/>
    </row>
    <row r="198">
      <c r="A198" s="7" t="n"/>
      <c r="B198" s="8" t="n"/>
      <c r="C198" s="8" t="n"/>
      <c r="D198" s="9" t="n"/>
      <c r="E198" s="8" t="n"/>
    </row>
    <row r="199">
      <c r="A199" s="7" t="n"/>
      <c r="B199" s="8" t="n"/>
      <c r="C199" s="8" t="n"/>
      <c r="D199" s="9" t="n"/>
      <c r="E199" s="8" t="n"/>
    </row>
    <row r="200">
      <c r="A200" s="7" t="n"/>
      <c r="B200" s="8" t="n"/>
      <c r="C200" s="8" t="n"/>
      <c r="D200" s="9" t="n"/>
      <c r="E200" s="8" t="n"/>
    </row>
    <row r="201">
      <c r="A201" s="7" t="n"/>
      <c r="B201" s="8" t="n"/>
      <c r="C201" s="8" t="n"/>
      <c r="D201" s="9" t="n"/>
      <c r="E201" s="8" t="n"/>
    </row>
    <row r="202">
      <c r="A202" s="7" t="n"/>
      <c r="B202" s="8" t="n"/>
      <c r="C202" s="8" t="n"/>
      <c r="D202" s="9" t="n"/>
      <c r="E202" s="8" t="n"/>
    </row>
    <row r="203">
      <c r="A203" s="7" t="n"/>
      <c r="B203" s="8" t="n"/>
      <c r="C203" s="8" t="n"/>
      <c r="D203" s="9" t="n"/>
      <c r="E203" s="8" t="n"/>
    </row>
    <row r="204">
      <c r="A204" s="7" t="n"/>
      <c r="B204" s="8" t="n"/>
      <c r="C204" s="8" t="n"/>
      <c r="D204" s="9" t="n"/>
      <c r="E204" s="8" t="n"/>
    </row>
    <row r="205">
      <c r="A205" s="7" t="n"/>
      <c r="B205" s="8" t="n"/>
      <c r="C205" s="8" t="n"/>
      <c r="D205" s="9" t="n"/>
      <c r="E205" s="8" t="n"/>
    </row>
  </sheetData>
  <dataValidations count="2">
    <dataValidation sqref="C6:C205" showDropDown="0" showInputMessage="0" showErrorMessage="0" allowBlank="1" type="list">
      <formula1>Summary!$A$16:$A$25</formula1>
    </dataValidation>
    <dataValidation sqref="E6:E205" showDropDown="0" showInputMessage="0" showErrorMessage="0" allowBlank="1" type="list">
      <formula1>"Card,Cash,Bank transfer,Other"</formula1>
    </dataValidation>
  </dataValidations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E45"/>
  <sheetViews>
    <sheetView showGridLines="0" zoomScale="10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2" customWidth="1" min="4" max="4"/>
    <col width="4" customWidth="1" min="5" max="5"/>
  </cols>
  <sheetData>
    <row r="1" ht="32" customHeight="1">
      <c r="A1" s="1" t="inlineStr">
        <is>
          <t>Summary</t>
        </is>
      </c>
      <c r="B1" s="2" t="n"/>
      <c r="C1" s="2" t="n"/>
      <c r="D1" s="2" t="n"/>
      <c r="E1" s="2" t="n"/>
    </row>
    <row r="2" ht="20" customHeight="1">
      <c r="A2" s="3" t="inlineStr">
        <is>
          <t>Filled in from the Expenses sheet.</t>
        </is>
      </c>
      <c r="B2" s="2" t="n"/>
      <c r="C2" s="2" t="n"/>
      <c r="D2" s="2" t="n"/>
      <c r="E2" s="2" t="n"/>
    </row>
    <row r="3" ht="4" customHeight="1">
      <c r="A3" s="4" t="n"/>
      <c r="B3" s="4" t="n"/>
      <c r="C3" s="4" t="n"/>
      <c r="D3" s="4" t="n"/>
      <c r="E3" s="4" t="n"/>
    </row>
    <row r="5">
      <c r="A5" s="10" t="inlineStr">
        <is>
          <t>Year</t>
        </is>
      </c>
      <c r="B5" s="11" t="n">
        <v>2026</v>
      </c>
    </row>
    <row r="7">
      <c r="A7" s="10" t="inlineStr">
        <is>
          <t>Total spent in the year</t>
        </is>
      </c>
      <c r="C7" s="12">
        <f>SUMIFS(Expenses!$D$6:$D$205,Expenses!$A$6:$A$205,"&gt;="&amp;DATE(B5,1,1),Expenses!$A$6:$A$205,"&lt;="&amp;DATE(B5,12,31))</f>
        <v>1708.35</v>
      </c>
    </row>
    <row r="8">
      <c r="A8" s="13" t="inlineStr">
        <is>
          <t>Number of expenses</t>
        </is>
      </c>
      <c r="C8" s="14">
        <f>COUNT(Expenses!$D$6:$D$205)</f>
        <v>12</v>
      </c>
    </row>
    <row r="9">
      <c r="A9" s="13" t="inlineStr">
        <is>
          <t>Average expense</t>
        </is>
      </c>
      <c r="C9" s="15">
        <f>IF(COUNT(Expenses!$D$6:$D$205)&gt;0,AVERAGE(Expenses!$D$6:$D$205),"")</f>
        <v>142.3625</v>
      </c>
    </row>
    <row r="10">
      <c r="A10" s="13" t="inlineStr">
        <is>
          <t>Largest expense</t>
        </is>
      </c>
      <c r="C10" s="15">
        <f>MAX(Expenses!$D$6:$D$205)</f>
        <v>1100</v>
      </c>
    </row>
    <row r="15" ht="30" customHeight="1">
      <c r="A15" s="6" t="inlineStr">
        <is>
          <t>Category</t>
        </is>
      </c>
      <c r="B15" s="6" t="inlineStr">
        <is>
          <t>Spent</t>
        </is>
      </c>
      <c r="C15" s="6" t="inlineStr">
        <is>
          <t>Share</t>
        </is>
      </c>
      <c r="D15" s="6" t="inlineStr">
        <is>
          <t>Entries</t>
        </is>
      </c>
    </row>
    <row r="16">
      <c r="A16" s="8" t="inlineStr">
        <is>
          <t>Housing</t>
        </is>
      </c>
      <c r="B16" s="15">
        <f>SUMIF(Expenses!$C$6:$C$205,A16,Expenses!$D$6:$D$205)</f>
        <v>1100</v>
      </c>
      <c r="C16" s="16">
        <f>IF(SUM($B$16:$B$25)&gt;0,B16/SUM($B$16:$B$25),"")</f>
        <v>0.643896157110662</v>
      </c>
      <c r="D16" s="17">
        <f>COUNTIF(Expenses!$C$6:$C$205,A16)</f>
        <v>1</v>
      </c>
    </row>
    <row r="17">
      <c r="A17" s="8" t="inlineStr">
        <is>
          <t>Groceries</t>
        </is>
      </c>
      <c r="B17" s="15">
        <f>SUMIF(Expenses!$C$6:$C$205,A17,Expenses!$D$6:$D$205)</f>
        <v>260.25</v>
      </c>
      <c r="C17" s="16">
        <f>IF(SUM($B$16:$B$25)&gt;0,B17/SUM($B$16:$B$25),"")</f>
        <v>0.152339977170954</v>
      </c>
      <c r="D17" s="17">
        <f>COUNTIF(Expenses!$C$6:$C$205,A17)</f>
        <v>3</v>
      </c>
    </row>
    <row r="18">
      <c r="A18" s="8" t="inlineStr">
        <is>
          <t>Transport</t>
        </is>
      </c>
      <c r="B18" s="15">
        <f>SUMIF(Expenses!$C$6:$C$205,A18,Expenses!$D$6:$D$205)</f>
        <v>76.8</v>
      </c>
      <c r="C18" s="16">
        <f>IF(SUM($B$16:$B$25)&gt;0,B18/SUM($B$16:$B$25),"")</f>
        <v>0.0449556589691808</v>
      </c>
      <c r="D18" s="17">
        <f>COUNTIF(Expenses!$C$6:$C$205,A18)</f>
        <v>2</v>
      </c>
    </row>
    <row r="19">
      <c r="A19" s="8" t="inlineStr">
        <is>
          <t>Health</t>
        </is>
      </c>
      <c r="B19" s="15">
        <f>SUMIF(Expenses!$C$6:$C$205,A19,Expenses!$D$6:$D$205)</f>
        <v>18.2</v>
      </c>
      <c r="C19" s="16">
        <f>IF(SUM($B$16:$B$25)&gt;0,B19/SUM($B$16:$B$25),"")</f>
        <v>0.0106535545994673</v>
      </c>
      <c r="D19" s="17">
        <f>COUNTIF(Expenses!$C$6:$C$205,A19)</f>
        <v>1</v>
      </c>
    </row>
    <row r="20">
      <c r="A20" s="8" t="inlineStr">
        <is>
          <t>Dining out</t>
        </is>
      </c>
      <c r="B20" s="15">
        <f>SUMIF(Expenses!$C$6:$C$205,A20,Expenses!$D$6:$D$205)</f>
        <v>68.8</v>
      </c>
      <c r="C20" s="16">
        <f>IF(SUM($B$16:$B$25)&gt;0,B20/SUM($B$16:$B$25),"")</f>
        <v>0.0402727778265578</v>
      </c>
      <c r="D20" s="17">
        <f>COUNTIF(Expenses!$C$6:$C$205,A20)</f>
        <v>2</v>
      </c>
    </row>
    <row r="21">
      <c r="A21" s="8" t="inlineStr">
        <is>
          <t>Fun</t>
        </is>
      </c>
      <c r="B21" s="15">
        <f>SUMIF(Expenses!$C$6:$C$205,A21,Expenses!$D$6:$D$205)</f>
        <v>26</v>
      </c>
      <c r="C21" s="16">
        <f>IF(SUM($B$16:$B$25)&gt;0,B21/SUM($B$16:$B$25),"")</f>
        <v>0.0152193637135247</v>
      </c>
      <c r="D21" s="17">
        <f>COUNTIF(Expenses!$C$6:$C$205,A21)</f>
        <v>1</v>
      </c>
    </row>
    <row r="22">
      <c r="A22" s="8" t="inlineStr">
        <is>
          <t>Shopping</t>
        </is>
      </c>
      <c r="B22" s="15">
        <f>SUMIF(Expenses!$C$6:$C$205,A22,Expenses!$D$6:$D$205)</f>
        <v>79.9</v>
      </c>
      <c r="C22" s="16">
        <f>IF(SUM($B$16:$B$25)&gt;0,B22/SUM($B$16:$B$25),"")</f>
        <v>0.0467702754119472</v>
      </c>
      <c r="D22" s="17">
        <f>COUNTIF(Expenses!$C$6:$C$205,A22)</f>
        <v>1</v>
      </c>
    </row>
    <row r="23">
      <c r="A23" s="8" t="inlineStr">
        <is>
          <t>Bills</t>
        </is>
      </c>
      <c r="B23" s="15">
        <f>SUMIF(Expenses!$C$6:$C$205,A23,Expenses!$D$6:$D$205)</f>
        <v>78.4</v>
      </c>
      <c r="C23" s="16">
        <f>IF(SUM($B$16:$B$25)&gt;0,B23/SUM($B$16:$B$25),"")</f>
        <v>0.0458922351977054</v>
      </c>
      <c r="D23" s="17">
        <f>COUNTIF(Expenses!$C$6:$C$205,A23)</f>
        <v>1</v>
      </c>
    </row>
    <row r="24">
      <c r="A24" s="8" t="inlineStr">
        <is>
          <t>Travel</t>
        </is>
      </c>
      <c r="B24" s="15">
        <f>SUMIF(Expenses!$C$6:$C$205,A24,Expenses!$D$6:$D$205)</f>
        <v>0</v>
      </c>
      <c r="C24" s="16">
        <f>IF(SUM($B$16:$B$25)&gt;0,B24/SUM($B$16:$B$25),"")</f>
        <v>0</v>
      </c>
      <c r="D24" s="17">
        <f>COUNTIF(Expenses!$C$6:$C$205,A24)</f>
        <v>0</v>
      </c>
    </row>
    <row r="25">
      <c r="A25" s="8" t="inlineStr">
        <is>
          <t>Other</t>
        </is>
      </c>
      <c r="B25" s="15">
        <f>SUMIF(Expenses!$C$6:$C$205,A25,Expenses!$D$6:$D$205)</f>
        <v>0</v>
      </c>
      <c r="C25" s="16">
        <f>IF(SUM($B$16:$B$25)&gt;0,B25/SUM($B$16:$B$25),"")</f>
        <v>0</v>
      </c>
      <c r="D25" s="17">
        <f>COUNTIF(Expenses!$C$6:$C$205,A25)</f>
        <v>0</v>
      </c>
    </row>
    <row r="26">
      <c r="A26" s="18" t="inlineStr">
        <is>
          <t>Total</t>
        </is>
      </c>
      <c r="B26" s="19">
        <f>SUM(B16:B25)</f>
        <v>1708.35</v>
      </c>
      <c r="C26" s="18" t="inlineStr"/>
      <c r="D26" s="20">
        <f>SUM(D16:D25)</f>
        <v>12</v>
      </c>
    </row>
    <row r="29">
      <c r="A29" s="10" t="inlineStr">
        <is>
          <t>By month</t>
        </is>
      </c>
    </row>
    <row r="30" ht="30" customHeight="1">
      <c r="A30" s="6" t="inlineStr">
        <is>
          <t>Month</t>
        </is>
      </c>
      <c r="B30" s="6" t="inlineStr">
        <is>
          <t>Spent</t>
        </is>
      </c>
      <c r="C30" s="6" t="inlineStr">
        <is>
          <t>Entries</t>
        </is>
      </c>
    </row>
    <row r="31">
      <c r="A31" s="13" t="inlineStr">
        <is>
          <t>January</t>
        </is>
      </c>
      <c r="B31" s="15">
        <f>SUMIFS(Expenses!$D$6:$D$205,Expenses!$A$6:$A$205,"&gt;="&amp;DATE($B$5,1,1),Expenses!$A$6:$A$205,"&lt;"&amp;EDATE(DATE($B$5,1,1),1))</f>
        <v>0</v>
      </c>
      <c r="C31" s="17">
        <f>COUNTIFS(Expenses!$A$6:$A$205,"&gt;="&amp;DATE($B$5,1,1),Expenses!$A$6:$A$205,"&lt;"&amp;EDATE(DATE($B$5,1,1),1))</f>
        <v>0</v>
      </c>
    </row>
    <row r="32">
      <c r="A32" s="13" t="inlineStr">
        <is>
          <t>February</t>
        </is>
      </c>
      <c r="B32" s="15">
        <f>SUMIFS(Expenses!$D$6:$D$205,Expenses!$A$6:$A$205,"&gt;="&amp;DATE($B$5,2,1),Expenses!$A$6:$A$205,"&lt;"&amp;EDATE(DATE($B$5,2,1),1))</f>
        <v>0</v>
      </c>
      <c r="C32" s="17">
        <f>COUNTIFS(Expenses!$A$6:$A$205,"&gt;="&amp;DATE($B$5,2,1),Expenses!$A$6:$A$205,"&lt;"&amp;EDATE(DATE($B$5,2,1),1))</f>
        <v>0</v>
      </c>
    </row>
    <row r="33">
      <c r="A33" s="13" t="inlineStr">
        <is>
          <t>March</t>
        </is>
      </c>
      <c r="B33" s="15">
        <f>SUMIFS(Expenses!$D$6:$D$205,Expenses!$A$6:$A$205,"&gt;="&amp;DATE($B$5,3,1),Expenses!$A$6:$A$205,"&lt;"&amp;EDATE(DATE($B$5,3,1),1))</f>
        <v>0</v>
      </c>
      <c r="C33" s="17">
        <f>COUNTIFS(Expenses!$A$6:$A$205,"&gt;="&amp;DATE($B$5,3,1),Expenses!$A$6:$A$205,"&lt;"&amp;EDATE(DATE($B$5,3,1),1))</f>
        <v>0</v>
      </c>
    </row>
    <row r="34">
      <c r="A34" s="13" t="inlineStr">
        <is>
          <t>April</t>
        </is>
      </c>
      <c r="B34" s="15">
        <f>SUMIFS(Expenses!$D$6:$D$205,Expenses!$A$6:$A$205,"&gt;="&amp;DATE($B$5,4,1),Expenses!$A$6:$A$205,"&lt;"&amp;EDATE(DATE($B$5,4,1),1))</f>
        <v>0</v>
      </c>
      <c r="C34" s="17">
        <f>COUNTIFS(Expenses!$A$6:$A$205,"&gt;="&amp;DATE($B$5,4,1),Expenses!$A$6:$A$205,"&lt;"&amp;EDATE(DATE($B$5,4,1),1))</f>
        <v>0</v>
      </c>
    </row>
    <row r="35">
      <c r="A35" s="13" t="inlineStr">
        <is>
          <t>May</t>
        </is>
      </c>
      <c r="B35" s="15">
        <f>SUMIFS(Expenses!$D$6:$D$205,Expenses!$A$6:$A$205,"&gt;="&amp;DATE($B$5,5,1),Expenses!$A$6:$A$205,"&lt;"&amp;EDATE(DATE($B$5,5,1),1))</f>
        <v>0</v>
      </c>
      <c r="C35" s="17">
        <f>COUNTIFS(Expenses!$A$6:$A$205,"&gt;="&amp;DATE($B$5,5,1),Expenses!$A$6:$A$205,"&lt;"&amp;EDATE(DATE($B$5,5,1),1))</f>
        <v>0</v>
      </c>
    </row>
    <row r="36">
      <c r="A36" s="13" t="inlineStr">
        <is>
          <t>June</t>
        </is>
      </c>
      <c r="B36" s="15">
        <f>SUMIFS(Expenses!$D$6:$D$205,Expenses!$A$6:$A$205,"&gt;="&amp;DATE($B$5,6,1),Expenses!$A$6:$A$205,"&lt;"&amp;EDATE(DATE($B$5,6,1),1))</f>
        <v>0</v>
      </c>
      <c r="C36" s="17">
        <f>COUNTIFS(Expenses!$A$6:$A$205,"&gt;="&amp;DATE($B$5,6,1),Expenses!$A$6:$A$205,"&lt;"&amp;EDATE(DATE($B$5,6,1),1))</f>
        <v>0</v>
      </c>
    </row>
    <row r="37">
      <c r="A37" s="13" t="inlineStr">
        <is>
          <t>July</t>
        </is>
      </c>
      <c r="B37" s="15">
        <f>SUMIFS(Expenses!$D$6:$D$205,Expenses!$A$6:$A$205,"&gt;="&amp;DATE($B$5,7,1),Expenses!$A$6:$A$205,"&lt;"&amp;EDATE(DATE($B$5,7,1),1))</f>
        <v>0</v>
      </c>
      <c r="C37" s="17">
        <f>COUNTIFS(Expenses!$A$6:$A$205,"&gt;="&amp;DATE($B$5,7,1),Expenses!$A$6:$A$205,"&lt;"&amp;EDATE(DATE($B$5,7,1),1))</f>
        <v>0</v>
      </c>
    </row>
    <row r="38">
      <c r="A38" s="13" t="inlineStr">
        <is>
          <t>August</t>
        </is>
      </c>
      <c r="B38" s="15">
        <f>SUMIFS(Expenses!$D$6:$D$205,Expenses!$A$6:$A$205,"&gt;="&amp;DATE($B$5,8,1),Expenses!$A$6:$A$205,"&lt;"&amp;EDATE(DATE($B$5,8,1),1))</f>
        <v>0</v>
      </c>
      <c r="C38" s="17">
        <f>COUNTIFS(Expenses!$A$6:$A$205,"&gt;="&amp;DATE($B$5,8,1),Expenses!$A$6:$A$205,"&lt;"&amp;EDATE(DATE($B$5,8,1),1))</f>
        <v>0</v>
      </c>
    </row>
    <row r="39">
      <c r="A39" s="13" t="inlineStr">
        <is>
          <t>September</t>
        </is>
      </c>
      <c r="B39" s="15">
        <f>SUMIFS(Expenses!$D$6:$D$205,Expenses!$A$6:$A$205,"&gt;="&amp;DATE($B$5,9,1),Expenses!$A$6:$A$205,"&lt;"&amp;EDATE(DATE($B$5,9,1),1))</f>
        <v>0</v>
      </c>
      <c r="C39" s="17">
        <f>COUNTIFS(Expenses!$A$6:$A$205,"&gt;="&amp;DATE($B$5,9,1),Expenses!$A$6:$A$205,"&lt;"&amp;EDATE(DATE($B$5,9,1),1))</f>
        <v>0</v>
      </c>
    </row>
    <row r="40">
      <c r="A40" s="13" t="inlineStr">
        <is>
          <t>October</t>
        </is>
      </c>
      <c r="B40" s="15">
        <f>SUMIFS(Expenses!$D$6:$D$205,Expenses!$A$6:$A$205,"&gt;="&amp;DATE($B$5,10,1),Expenses!$A$6:$A$205,"&lt;"&amp;EDATE(DATE($B$5,10,1),1))</f>
        <v>1559.5</v>
      </c>
      <c r="C40" s="17">
        <f>COUNTIFS(Expenses!$A$6:$A$205,"&gt;="&amp;DATE($B$5,10,1),Expenses!$A$6:$A$205,"&lt;"&amp;EDATE(DATE($B$5,10,1),1))</f>
        <v>9</v>
      </c>
    </row>
    <row r="41">
      <c r="A41" s="13" t="inlineStr">
        <is>
          <t>November</t>
        </is>
      </c>
      <c r="B41" s="15">
        <f>SUMIFS(Expenses!$D$6:$D$205,Expenses!$A$6:$A$205,"&gt;="&amp;DATE($B$5,11,1),Expenses!$A$6:$A$205,"&lt;"&amp;EDATE(DATE($B$5,11,1),1))</f>
        <v>148.85</v>
      </c>
      <c r="C41" s="17">
        <f>COUNTIFS(Expenses!$A$6:$A$205,"&gt;="&amp;DATE($B$5,11,1),Expenses!$A$6:$A$205,"&lt;"&amp;EDATE(DATE($B$5,11,1),1))</f>
        <v>3</v>
      </c>
    </row>
    <row r="42">
      <c r="A42" s="13" t="inlineStr">
        <is>
          <t>December</t>
        </is>
      </c>
      <c r="B42" s="15">
        <f>SUMIFS(Expenses!$D$6:$D$205,Expenses!$A$6:$A$205,"&gt;="&amp;DATE($B$5,12,1),Expenses!$A$6:$A$205,"&lt;"&amp;EDATE(DATE($B$5,12,1),1))</f>
        <v>0</v>
      </c>
      <c r="C42" s="17">
        <f>COUNTIFS(Expenses!$A$6:$A$205,"&gt;="&amp;DATE($B$5,12,1),Expenses!$A$6:$A$205,"&lt;"&amp;EDATE(DATE($B$5,12,1),1))</f>
        <v>0</v>
      </c>
    </row>
    <row r="43">
      <c r="A43" s="18" t="inlineStr">
        <is>
          <t>Total</t>
        </is>
      </c>
      <c r="B43" s="19">
        <f>SUM(B31:B42)</f>
        <v>1708.35</v>
      </c>
      <c r="C43" s="20">
        <f>SUM(C31:C42)</f>
        <v>12</v>
      </c>
    </row>
    <row r="45">
      <c r="A45" s="21" t="inlineStr">
        <is>
          <t>A planning template. It does not connect to any bank or app and is not financial, legal or tax advice.</t>
        </is>
      </c>
    </row>
  </sheetData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8A6A2A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22" t="inlineStr">
        <is>
          <t>How to use</t>
        </is>
      </c>
    </row>
    <row r="5" ht="26" customHeight="1">
      <c r="B5" s="23" t="inlineStr">
        <is>
          <t>How to use this file</t>
        </is>
      </c>
    </row>
    <row r="6" ht="18" customHeight="1">
      <c r="B6" s="24" t="inlineStr">
        <is>
          <t>Log every expense on the Expenses sheet: date, what it was for, a category from the list and the amount.</t>
        </is>
      </c>
    </row>
    <row r="7" ht="18" customHeight="1">
      <c r="B7" s="24" t="inlineStr">
        <is>
          <t>The Summary sheet adds up the year by category and by month. Change the year in the blue cell to look at another year.</t>
        </is>
      </c>
    </row>
    <row r="8" ht="18" customHeight="1">
      <c r="B8" s="24" t="inlineStr">
        <is>
          <t>You can rename the ten categories on the Summary sheet. The dropdown on the Expenses sheet follows.</t>
        </is>
      </c>
    </row>
    <row r="9" ht="18" customHeight="1">
      <c r="B9" s="24" t="inlineStr">
        <is>
          <t>There is room for 200 expenses. Insert rows inside the table if you need more, the formulas extend with them.</t>
        </is>
      </c>
    </row>
    <row r="10" ht="18" customHeight="1">
      <c r="B10" s="24" t="inlineStr">
        <is>
          <t>Amounts are plain numbers, so the file works in any currency.</t>
        </is>
      </c>
    </row>
    <row r="11">
      <c r="B11" t="inlineStr"/>
    </row>
    <row r="12" ht="18" customHeight="1">
      <c r="B12" s="25" t="inlineStr">
        <is>
          <t>A planning template. It does not connect to any bank or app and is not financial, legal or tax advice.</t>
        </is>
      </c>
    </row>
    <row r="13" ht="18" customHeight="1">
      <c r="B13" s="25" t="inlineStr">
        <is>
          <t>Free from maxbeautifuldesigns.com/library. Standard .xlsx with formulas, no macros.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MaxBeautifulDesigns</dc:creator>
  <dc:title xmlns:dc="http://purl.org/dc/elements/1.1/">Expense Tracker</dc:title>
  <dcterms:created xmlns:dcterms="http://purl.org/dc/terms/" xmlns:xsi="http://www.w3.org/2001/XMLSchema-instance" xsi:type="dcterms:W3CDTF">2026-10-24T21:07:45Z</dcterms:created>
  <dcterms:modified xmlns:dcterms="http://purl.org/dc/terms/" xmlns:xsi="http://www.w3.org/2001/XMLSchema-instance" xsi:type="dcterms:W3CDTF">2026-10-24T21:07:45Z</dcterms:modified>
</cp:coreProperties>
</file>